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IZVRŠENJE 2022\"/>
    </mc:Choice>
  </mc:AlternateContent>
  <xr:revisionPtr revIDLastSave="0" documentId="13_ncr:1_{92D54D00-A32B-46FA-BD4D-560D2058F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40" i="1" l="1"/>
  <c r="J39" i="1"/>
  <c r="J38" i="1"/>
  <c r="J37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5" i="1"/>
  <c r="J13" i="1"/>
  <c r="C35" i="1"/>
  <c r="C34" i="1" s="1"/>
  <c r="F35" i="1"/>
  <c r="F34" i="1" s="1"/>
  <c r="H35" i="1"/>
  <c r="H34" i="1" s="1"/>
  <c r="F17" i="1"/>
  <c r="F16" i="1" s="1"/>
  <c r="J16" i="1" s="1"/>
  <c r="F14" i="1"/>
  <c r="J14" i="1" s="1"/>
  <c r="F12" i="1"/>
  <c r="F11" i="1" s="1"/>
  <c r="J11" i="1" s="1"/>
  <c r="J17" i="1" l="1"/>
  <c r="F10" i="1"/>
  <c r="J10" i="1" s="1"/>
  <c r="J12" i="1"/>
  <c r="F9" i="1" l="1"/>
  <c r="J9" i="1" s="1"/>
</calcChain>
</file>

<file path=xl/sharedStrings.xml><?xml version="1.0" encoding="utf-8"?>
<sst xmlns="http://schemas.openxmlformats.org/spreadsheetml/2006/main" count="68" uniqueCount="66">
  <si>
    <t>PLANIRANO</t>
  </si>
  <si>
    <t>REALIZIRANO</t>
  </si>
  <si>
    <t xml:space="preserve">  </t>
  </si>
  <si>
    <t>SVEUKUPNO PRIHODI</t>
  </si>
  <si>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</si>
  <si>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</si>
  <si>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</si>
  <si>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</si>
  <si>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</si>
  <si>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</si>
  <si>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</si>
  <si>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</si>
  <si>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</si>
  <si>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</si>
  <si>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</si>
  <si>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</si>
  <si>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</si>
  <si>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</si>
  <si>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</si>
  <si>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</si>
  <si>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</si>
  <si>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</si>
  <si>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6415</t>
  </si>
  <si>
    <t>Prihodi od pozitivnih tečajnih razlika i razlika zbog primjene valutne klauzule</t>
  </si>
  <si>
    <t>6419</t>
  </si>
  <si>
    <t>Ostali prihodi od financijske imovine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</si>
  <si>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</si>
  <si>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</si>
  <si>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</si>
  <si>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</si>
  <si>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</si>
  <si>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</si>
  <si>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</si>
  <si>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</si>
  <si>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</si>
  <si>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</si>
  <si>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</si>
  <si>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</si>
  <si>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</si>
  <si>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</si>
  <si>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</si>
  <si>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</si>
  <si>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</si>
  <si>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</si>
  <si>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</si>
  <si>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</si>
  <si>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</si>
  <si>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</si>
  <si>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673</t>
  </si>
  <si>
    <t>Prihodi od HZZO-a na temelju ugovornih obveza</t>
  </si>
  <si>
    <t>6731</t>
  </si>
  <si>
    <t>8</t>
  </si>
  <si>
    <t>Primici od financijske imovine i zaduživanja</t>
  </si>
  <si>
    <t>83</t>
  </si>
  <si>
    <t>Primici od prodaje dionica i udjela u glavnici</t>
  </si>
  <si>
    <t>833</t>
  </si>
  <si>
    <t>Primici od prodaje dionica i udjela u glavnici kreditnih i ostalih financijskih institucija izvan ja</t>
  </si>
  <si>
    <t>8331</t>
  </si>
  <si>
    <t>Dionice i udjeli u glavnici tuzemnih kreditnih i ostalih financijskih institucija izvan javnog sekto</t>
  </si>
  <si>
    <t>PRIHODI I PRIMICI PREMA EKONOMSKOJ KLASIFIKACIJI</t>
  </si>
  <si>
    <t>RAČUN PRIHODA / PRIMITAKA</t>
  </si>
  <si>
    <t>NAZIV RAČUNA</t>
  </si>
  <si>
    <t>Kazne, upravne mjere i ostali prihodi</t>
  </si>
  <si>
    <t>Ostali prihodi</t>
  </si>
  <si>
    <t>INDEKS(%) 4/3*100</t>
  </si>
  <si>
    <t>IZVJEŠTAJ O IZVRŠENJU FINANCIJSKOG PLANA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</si>
</sst>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00"/>
      <name val="Arial"/>
    </font>
    <font>
      <b/>
      <sz val="10"/>
      <color rgb="FF000000"/>
      <name val="Arial"/>
    </font>
    <font>
      <b/>
      <sz val="9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FFFFFF"/>
        <bgColor rgb="FFFFFFFF"/>
      </patternFill>
    </fill>
    <fill>
      <patternFill patternType="none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1" fillId="0" borderId="0" xfId="0" applyFont="1"/>
    <xf numFmtId="0" fontId="2" fillId="0" borderId="1" xfId="1" applyFont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left" vertical="center" wrapText="1" readingOrder="1"/>
    </xf>
    <xf numFmtId="0" fontId="4" fillId="2" borderId="1" xfId="1" applyFont="1" applyFill="1" applyBorder="1" applyAlignment="1">
      <alignment vertical="center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1" xfId="1" applyFont="1" applyFill="1" applyBorder="1" applyAlignment="1">
      <alignment vertical="center" wrapText="1" readingOrder="1"/>
    </xf>
    <xf numFmtId="0" fontId="5" fillId="4" borderId="1" xfId="1" applyFont="1" applyFill="1" applyBorder="1" applyAlignment="1">
      <alignment horizontal="center" vertical="center" wrapText="1" readingOrder="1"/>
    </xf>
    <xf numFmtId="0" fontId="5" fillId="4" borderId="1" xfId="1" applyFont="1" applyFill="1" applyBorder="1" applyAlignment="1">
      <alignment vertical="center" wrapText="1" readingOrder="1"/>
    </xf>
    <xf numFmtId="0" fontId="2" fillId="4" borderId="1" xfId="1" applyFont="1" applyFill="1" applyBorder="1" applyAlignment="1">
      <alignment horizontal="center" vertical="center" wrapText="1" readingOrder="1"/>
    </xf>
    <xf numFmtId="0" fontId="2" fillId="4" borderId="1" xfId="1" applyFont="1" applyFill="1" applyBorder="1" applyAlignment="1">
      <alignment vertical="center" wrapText="1" readingOrder="1"/>
    </xf>
    <xf numFmtId="0" fontId="2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horizontal="center" vertical="top" wrapText="1"/>
    </xf>
    <xf numFmtId="164" fontId="4" fillId="2" borderId="2" xfId="1" applyNumberFormat="1" applyFont="1" applyFill="1" applyBorder="1" applyAlignment="1">
      <alignment vertical="center" wrapText="1" readingOrder="1"/>
    </xf>
    <xf numFmtId="164" fontId="4" fillId="2" borderId="3" xfId="1" applyNumberFormat="1" applyFont="1" applyFill="1" applyBorder="1" applyAlignment="1">
      <alignment vertical="center" wrapText="1" readingOrder="1"/>
    </xf>
    <xf numFmtId="164" fontId="4" fillId="2" borderId="4" xfId="1" applyNumberFormat="1" applyFont="1" applyFill="1" applyBorder="1" applyAlignment="1">
      <alignment vertical="center" wrapText="1" readingOrder="1"/>
    </xf>
    <xf numFmtId="164" fontId="4" fillId="2" borderId="2" xfId="1" applyNumberFormat="1" applyFont="1" applyFill="1" applyBorder="1" applyAlignment="1">
      <alignment horizontal="right" vertical="center" wrapText="1" readingOrder="1"/>
    </xf>
    <xf numFmtId="164" fontId="4" fillId="2" borderId="3" xfId="1" applyNumberFormat="1" applyFont="1" applyFill="1" applyBorder="1" applyAlignment="1">
      <alignment horizontal="right" vertical="center" wrapText="1" readingOrder="1"/>
    </xf>
    <xf numFmtId="164" fontId="4" fillId="2" borderId="4" xfId="1" applyNumberFormat="1" applyFont="1" applyFill="1" applyBorder="1" applyAlignment="1">
      <alignment horizontal="right" vertical="center" wrapText="1" readingOrder="1"/>
    </xf>
    <xf numFmtId="164" fontId="5" fillId="3" borderId="1" xfId="1" applyNumberFormat="1" applyFont="1" applyFill="1" applyBorder="1" applyAlignment="1">
      <alignment vertical="center" wrapText="1" readingOrder="1"/>
    </xf>
    <xf numFmtId="0" fontId="1" fillId="0" borderId="1" xfId="0" applyFont="1" applyBorder="1"/>
    <xf numFmtId="164" fontId="5" fillId="3" borderId="1" xfId="1" applyNumberFormat="1" applyFont="1" applyFill="1" applyBorder="1" applyAlignment="1">
      <alignment horizontal="right" vertical="center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8" fillId="0" borderId="0" xfId="1" applyFont="1" applyAlignment="1">
      <alignment horizontal="center" vertical="top" wrapText="1" readingOrder="1"/>
    </xf>
    <xf numFmtId="0" fontId="3" fillId="0" borderId="0" xfId="1" applyFont="1" applyAlignment="1">
      <alignment horizontal="center" vertical="top" wrapText="1" readingOrder="1"/>
    </xf>
    <xf numFmtId="164" fontId="5" fillId="4" borderId="1" xfId="1" applyNumberFormat="1" applyFont="1" applyFill="1" applyBorder="1" applyAlignment="1">
      <alignment vertical="center" wrapText="1" readingOrder="1"/>
    </xf>
    <xf numFmtId="164" fontId="5" fillId="4" borderId="1" xfId="1" applyNumberFormat="1" applyFont="1" applyFill="1" applyBorder="1" applyAlignment="1">
      <alignment horizontal="right" vertical="center" wrapText="1" readingOrder="1"/>
    </xf>
    <xf numFmtId="164" fontId="2" fillId="4" borderId="1" xfId="1" applyNumberFormat="1" applyFont="1" applyFill="1" applyBorder="1" applyAlignment="1">
      <alignment vertical="center" wrapText="1" readingOrder="1"/>
    </xf>
    <xf numFmtId="164" fontId="2" fillId="4" borderId="1" xfId="1" applyNumberFormat="1" applyFont="1" applyFill="1" applyBorder="1" applyAlignment="1">
      <alignment horizontal="right" vertical="center" wrapText="1" readingOrder="1"/>
    </xf>
    <xf numFmtId="0" fontId="7" fillId="0" borderId="1" xfId="1" applyFont="1" applyBorder="1" applyAlignment="1">
      <alignment horizontal="center" vertical="center" wrapText="1" readingOrder="1"/>
    </xf>
    <xf numFmtId="164" fontId="4" fillId="2" borderId="2" xfId="1" applyNumberFormat="1" applyFont="1" applyFill="1" applyBorder="1" applyAlignment="1">
      <alignment horizontal="center" vertical="center" wrapText="1" readingOrder="1"/>
    </xf>
    <xf numFmtId="164" fontId="4" fillId="2" borderId="3" xfId="1" applyNumberFormat="1" applyFont="1" applyFill="1" applyBorder="1" applyAlignment="1">
      <alignment horizontal="center" vertical="center" wrapText="1" readingOrder="1"/>
    </xf>
    <xf numFmtId="164" fontId="4" fillId="2" borderId="4" xfId="1" applyNumberFormat="1" applyFont="1" applyFill="1" applyBorder="1" applyAlignment="1">
      <alignment horizontal="center" vertical="center" wrapText="1" readingOrder="1"/>
    </xf>
    <xf numFmtId="164" fontId="5" fillId="3" borderId="1" xfId="1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/>
    </xf>
    <xf numFmtId="164" fontId="5" fillId="4" borderId="1" xfId="1" applyNumberFormat="1" applyFont="1" applyFill="1" applyBorder="1" applyAlignment="1">
      <alignment horizontal="center" vertical="center" wrapText="1" readingOrder="1"/>
    </xf>
    <xf numFmtId="164" fontId="2" fillId="4" borderId="1" xfId="1" applyNumberFormat="1" applyFont="1" applyFill="1" applyBorder="1" applyAlignment="1">
      <alignment horizontal="center" vertical="center" wrapText="1" readingOrder="1"/>
    </xf>
    <xf numFmtId="4" fontId="1" fillId="0" borderId="2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164" fontId="2" fillId="4" borderId="3" xfId="1" applyNumberFormat="1" applyFont="1" applyFill="1" applyBorder="1" applyAlignment="1">
      <alignment horizontal="center" vertical="center" wrapText="1" readingOrder="1"/>
    </xf>
    <xf numFmtId="164" fontId="2" fillId="4" borderId="4" xfId="1" applyNumberFormat="1" applyFont="1" applyFill="1" applyBorder="1" applyAlignment="1">
      <alignment horizontal="center" vertical="center" wrapText="1" readingOrder="1"/>
    </xf>
    <xf numFmtId="164" fontId="5" fillId="4" borderId="2" xfId="1" applyNumberFormat="1" applyFont="1" applyFill="1" applyBorder="1" applyAlignment="1">
      <alignment horizontal="center" vertical="center" wrapText="1" readingOrder="1"/>
    </xf>
    <xf numFmtId="164" fontId="5" fillId="4" borderId="3" xfId="1" applyNumberFormat="1" applyFont="1" applyFill="1" applyBorder="1" applyAlignment="1">
      <alignment horizontal="center" vertical="center" wrapText="1" readingOrder="1"/>
    </xf>
    <xf numFmtId="164" fontId="5" fillId="4" borderId="4" xfId="1" applyNumberFormat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showGridLines="0" tabSelected="1" workbookViewId="0">
      <selection activeCell="Q9" sqref="Q9"/>
    </sheetView>
  </sheetViews>
  <sheetFormatPr defaultRowHeight="15" x14ac:dyDescent="0.25"/>
  <cols>
    <col min="1" max="1" width="16.28515625" customWidth="1"/>
    <col min="2" max="2" width="51.28515625" customWidth="1"/>
    <col min="3" max="3" width="4" customWidth="1"/>
    <col min="4" max="4" width="2.7109375" customWidth="1"/>
    <col min="5" max="5" width="8.140625" customWidth="1"/>
    <col min="6" max="6" width="2.140625" customWidth="1"/>
    <col min="7" max="7" width="0.5703125" customWidth="1"/>
    <col min="8" max="8" width="11.7109375" customWidth="1"/>
    <col min="9" max="9" width="2.140625" customWidth="1"/>
    <col min="10" max="10" width="10.42578125" customWidth="1"/>
    <col min="11" max="11" width="2.140625" customWidth="1"/>
    <col min="12" max="12" width="2.42578125" hidden="1" customWidth="1"/>
    <col min="13" max="13" width="2.85546875" customWidth="1"/>
  </cols>
  <sheetData>
    <row r="1" spans="1:13" ht="1.35" customHeight="1" x14ac:dyDescent="0.25"/>
    <row r="2" spans="1:13" ht="12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3" ht="8.4499999999999993" customHeight="1" x14ac:dyDescent="0.25"/>
    <row r="4" spans="1:13" ht="19.899999999999999" customHeight="1" x14ac:dyDescent="0.25">
      <c r="A4" s="23" t="s">
        <v>65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.5" customHeight="1" x14ac:dyDescent="0.25"/>
    <row r="6" spans="1:13" ht="14.1" customHeight="1" x14ac:dyDescent="0.25">
      <c r="A6" s="24" t="s">
        <v>59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1.2" customHeight="1" x14ac:dyDescent="0.25"/>
    <row r="8" spans="1:13" ht="32.25" customHeight="1" x14ac:dyDescent="0.25">
      <c r="A8" s="1" t="s">
        <v>60</v>
      </c>
      <c r="B8" s="1" t="s">
        <v>61</v>
      </c>
      <c r="C8" s="10" t="s">
        <v>0</v>
      </c>
      <c r="D8" s="11"/>
      <c r="E8" s="11"/>
      <c r="F8" s="10" t="s">
        <v>1</v>
      </c>
      <c r="G8" s="11"/>
      <c r="H8" s="11"/>
      <c r="I8" s="11"/>
      <c r="J8" s="29" t="s">
        <v>64</v>
      </c>
      <c r="K8" s="11"/>
      <c r="L8" s="11"/>
      <c r="M8" s="11"/>
    </row>
    <row r="9" spans="1:13" x14ac:dyDescent="0.25">
      <c r="A9" s="2" t="s">
        <v>2</v>
      </c>
      <c r="B9" s="3" t="s">
        <v>3</v>
      </c>
      <c r="C9" s="12">
        <v>43044121</v>
      </c>
      <c r="D9" s="13"/>
      <c r="E9" s="14"/>
      <c r="F9" s="15">
        <f>SUM(F10+F37)</f>
        <v>41290703.310000002</v>
      </c>
      <c r="G9" s="16"/>
      <c r="H9" s="16"/>
      <c r="I9" s="17"/>
      <c r="J9" s="30">
        <f t="shared" ref="J9:J33" si="0">SUM(F9/C9)*100</f>
        <v>95.926464173818303</v>
      </c>
      <c r="K9" s="31"/>
      <c r="L9" s="31"/>
      <c r="M9" s="32"/>
    </row>
    <row r="10" spans="1:13" x14ac:dyDescent="0.25">
      <c r="A10" s="4" t="s">
        <v>4</v>
      </c>
      <c r="B10" s="5" t="s">
        <v>5</v>
      </c>
      <c r="C10" s="18">
        <v>42991831</v>
      </c>
      <c r="D10" s="19"/>
      <c r="E10" s="19"/>
      <c r="F10" s="20">
        <f>SUM(F11+F16+F21+F24+F27+F34)</f>
        <v>41244398.310000002</v>
      </c>
      <c r="G10" s="19"/>
      <c r="H10" s="19"/>
      <c r="I10" s="19"/>
      <c r="J10" s="33">
        <f t="shared" si="0"/>
        <v>95.935430872902344</v>
      </c>
      <c r="K10" s="34"/>
      <c r="L10" s="34"/>
      <c r="M10" s="34"/>
    </row>
    <row r="11" spans="1:13" ht="24" x14ac:dyDescent="0.25">
      <c r="A11" s="6" t="s">
        <v>6</v>
      </c>
      <c r="B11" s="7" t="s">
        <v>7</v>
      </c>
      <c r="C11" s="25">
        <v>644734.92000000004</v>
      </c>
      <c r="D11" s="19"/>
      <c r="E11" s="19"/>
      <c r="F11" s="26">
        <f>SUM(F12+F14)</f>
        <v>561973.21000000008</v>
      </c>
      <c r="G11" s="19"/>
      <c r="H11" s="19"/>
      <c r="I11" s="19"/>
      <c r="J11" s="35">
        <f t="shared" si="0"/>
        <v>87.163451608918592</v>
      </c>
      <c r="K11" s="34"/>
      <c r="L11" s="34"/>
      <c r="M11" s="34"/>
    </row>
    <row r="12" spans="1:13" x14ac:dyDescent="0.25">
      <c r="A12" s="6" t="s">
        <v>8</v>
      </c>
      <c r="B12" s="7" t="s">
        <v>9</v>
      </c>
      <c r="C12" s="25">
        <v>597080.96</v>
      </c>
      <c r="D12" s="19"/>
      <c r="E12" s="19"/>
      <c r="F12" s="26">
        <f>SUM(F13)</f>
        <v>508842.84</v>
      </c>
      <c r="G12" s="19"/>
      <c r="H12" s="19"/>
      <c r="I12" s="19"/>
      <c r="J12" s="35">
        <f t="shared" si="0"/>
        <v>85.221749492732116</v>
      </c>
      <c r="K12" s="34"/>
      <c r="L12" s="34"/>
      <c r="M12" s="34"/>
    </row>
    <row r="13" spans="1:13" x14ac:dyDescent="0.25">
      <c r="A13" s="8" t="s">
        <v>10</v>
      </c>
      <c r="B13" s="9" t="s">
        <v>11</v>
      </c>
      <c r="C13" s="27">
        <v>597080.96</v>
      </c>
      <c r="D13" s="19"/>
      <c r="E13" s="19"/>
      <c r="F13" s="28">
        <v>508842.84</v>
      </c>
      <c r="G13" s="19"/>
      <c r="H13" s="19"/>
      <c r="I13" s="19"/>
      <c r="J13" s="36">
        <f t="shared" si="0"/>
        <v>85.221749492732116</v>
      </c>
      <c r="K13" s="34"/>
      <c r="L13" s="34"/>
      <c r="M13" s="34"/>
    </row>
    <row r="14" spans="1:13" ht="24" x14ac:dyDescent="0.25">
      <c r="A14" s="6" t="s">
        <v>12</v>
      </c>
      <c r="B14" s="7" t="s">
        <v>13</v>
      </c>
      <c r="C14" s="25">
        <v>47653.96</v>
      </c>
      <c r="D14" s="19"/>
      <c r="E14" s="19"/>
      <c r="F14" s="26">
        <f>SUM(F15)</f>
        <v>53130.37</v>
      </c>
      <c r="G14" s="19"/>
      <c r="H14" s="19"/>
      <c r="I14" s="19"/>
      <c r="J14" s="35">
        <f t="shared" si="0"/>
        <v>111.49203549925338</v>
      </c>
      <c r="K14" s="34"/>
      <c r="L14" s="34"/>
      <c r="M14" s="34"/>
    </row>
    <row r="15" spans="1:13" ht="24" x14ac:dyDescent="0.25">
      <c r="A15" s="8" t="s">
        <v>14</v>
      </c>
      <c r="B15" s="9" t="s">
        <v>15</v>
      </c>
      <c r="C15" s="27">
        <v>47653.96</v>
      </c>
      <c r="D15" s="19"/>
      <c r="E15" s="19"/>
      <c r="F15" s="28">
        <v>53130.37</v>
      </c>
      <c r="G15" s="19"/>
      <c r="H15" s="19"/>
      <c r="I15" s="19"/>
      <c r="J15" s="36">
        <f t="shared" si="0"/>
        <v>111.49203549925338</v>
      </c>
      <c r="K15" s="34"/>
      <c r="L15" s="34"/>
      <c r="M15" s="34"/>
    </row>
    <row r="16" spans="1:13" x14ac:dyDescent="0.25">
      <c r="A16" s="6" t="s">
        <v>16</v>
      </c>
      <c r="B16" s="7" t="s">
        <v>17</v>
      </c>
      <c r="C16" s="25">
        <v>31985</v>
      </c>
      <c r="D16" s="19"/>
      <c r="E16" s="19"/>
      <c r="F16" s="26">
        <f>SUM(F17)</f>
        <v>30553.120000000003</v>
      </c>
      <c r="G16" s="19"/>
      <c r="H16" s="19"/>
      <c r="I16" s="19"/>
      <c r="J16" s="35">
        <f t="shared" si="0"/>
        <v>95.523276535876207</v>
      </c>
      <c r="K16" s="34"/>
      <c r="L16" s="34"/>
      <c r="M16" s="34"/>
    </row>
    <row r="17" spans="1:13" x14ac:dyDescent="0.25">
      <c r="A17" s="6" t="s">
        <v>18</v>
      </c>
      <c r="B17" s="7" t="s">
        <v>19</v>
      </c>
      <c r="C17" s="25">
        <v>31985</v>
      </c>
      <c r="D17" s="19"/>
      <c r="E17" s="19"/>
      <c r="F17" s="26">
        <f>SUM(F18:I20)</f>
        <v>30553.120000000003</v>
      </c>
      <c r="G17" s="19"/>
      <c r="H17" s="19"/>
      <c r="I17" s="19"/>
      <c r="J17" s="35">
        <f t="shared" si="0"/>
        <v>95.523276535876207</v>
      </c>
      <c r="K17" s="34"/>
      <c r="L17" s="34"/>
      <c r="M17" s="34"/>
    </row>
    <row r="18" spans="1:13" x14ac:dyDescent="0.25">
      <c r="A18" s="8" t="s">
        <v>20</v>
      </c>
      <c r="B18" s="9" t="s">
        <v>21</v>
      </c>
      <c r="C18" s="27">
        <v>2000</v>
      </c>
      <c r="D18" s="19"/>
      <c r="E18" s="19"/>
      <c r="F18" s="28">
        <v>30.24</v>
      </c>
      <c r="G18" s="19"/>
      <c r="H18" s="19"/>
      <c r="I18" s="19"/>
      <c r="J18" s="36">
        <f t="shared" si="0"/>
        <v>1.512</v>
      </c>
      <c r="K18" s="34"/>
      <c r="L18" s="34"/>
      <c r="M18" s="34"/>
    </row>
    <row r="19" spans="1:13" ht="24" x14ac:dyDescent="0.25">
      <c r="A19" s="8" t="s">
        <v>22</v>
      </c>
      <c r="B19" s="9" t="s">
        <v>23</v>
      </c>
      <c r="C19" s="27">
        <v>24000</v>
      </c>
      <c r="D19" s="19"/>
      <c r="E19" s="19"/>
      <c r="F19" s="28">
        <v>24537.88</v>
      </c>
      <c r="G19" s="19"/>
      <c r="H19" s="19"/>
      <c r="I19" s="19"/>
      <c r="J19" s="36">
        <f t="shared" si="0"/>
        <v>102.24116666666667</v>
      </c>
      <c r="K19" s="34"/>
      <c r="L19" s="34"/>
      <c r="M19" s="34"/>
    </row>
    <row r="20" spans="1:13" x14ac:dyDescent="0.25">
      <c r="A20" s="8" t="s">
        <v>24</v>
      </c>
      <c r="B20" s="9" t="s">
        <v>25</v>
      </c>
      <c r="C20" s="27">
        <v>5985</v>
      </c>
      <c r="D20" s="19"/>
      <c r="E20" s="19"/>
      <c r="F20" s="28">
        <v>5985</v>
      </c>
      <c r="G20" s="19"/>
      <c r="H20" s="19"/>
      <c r="I20" s="19"/>
      <c r="J20" s="36">
        <f t="shared" si="0"/>
        <v>100</v>
      </c>
      <c r="K20" s="34"/>
      <c r="L20" s="34"/>
      <c r="M20" s="34"/>
    </row>
    <row r="21" spans="1:13" ht="24" x14ac:dyDescent="0.25">
      <c r="A21" s="6" t="s">
        <v>26</v>
      </c>
      <c r="B21" s="7" t="s">
        <v>27</v>
      </c>
      <c r="C21" s="25">
        <v>5023303</v>
      </c>
      <c r="D21" s="19"/>
      <c r="E21" s="19"/>
      <c r="F21" s="26">
        <v>5306545.6900000004</v>
      </c>
      <c r="G21" s="19"/>
      <c r="H21" s="19"/>
      <c r="I21" s="19"/>
      <c r="J21" s="35">
        <f t="shared" si="0"/>
        <v>105.63857465894453</v>
      </c>
      <c r="K21" s="34"/>
      <c r="L21" s="34"/>
      <c r="M21" s="34"/>
    </row>
    <row r="22" spans="1:13" x14ac:dyDescent="0.25">
      <c r="A22" s="6" t="s">
        <v>28</v>
      </c>
      <c r="B22" s="7" t="s">
        <v>29</v>
      </c>
      <c r="C22" s="25">
        <v>5023303</v>
      </c>
      <c r="D22" s="19"/>
      <c r="E22" s="19"/>
      <c r="F22" s="26">
        <v>5306545.6900000004</v>
      </c>
      <c r="G22" s="19"/>
      <c r="H22" s="19"/>
      <c r="I22" s="19"/>
      <c r="J22" s="35">
        <f t="shared" si="0"/>
        <v>105.63857465894453</v>
      </c>
      <c r="K22" s="34"/>
      <c r="L22" s="34"/>
      <c r="M22" s="34"/>
    </row>
    <row r="23" spans="1:13" x14ac:dyDescent="0.25">
      <c r="A23" s="8" t="s">
        <v>30</v>
      </c>
      <c r="B23" s="9" t="s">
        <v>31</v>
      </c>
      <c r="C23" s="27">
        <v>5023303</v>
      </c>
      <c r="D23" s="19"/>
      <c r="E23" s="19"/>
      <c r="F23" s="28">
        <v>5306545.6900000004</v>
      </c>
      <c r="G23" s="19"/>
      <c r="H23" s="19"/>
      <c r="I23" s="19"/>
      <c r="J23" s="36">
        <f t="shared" si="0"/>
        <v>105.63857465894453</v>
      </c>
      <c r="K23" s="34"/>
      <c r="L23" s="34"/>
      <c r="M23" s="34"/>
    </row>
    <row r="24" spans="1:13" ht="24" x14ac:dyDescent="0.25">
      <c r="A24" s="6" t="s">
        <v>32</v>
      </c>
      <c r="B24" s="7" t="s">
        <v>33</v>
      </c>
      <c r="C24" s="25">
        <v>11264154.85</v>
      </c>
      <c r="D24" s="19"/>
      <c r="E24" s="19"/>
      <c r="F24" s="26">
        <v>8086782.3799999999</v>
      </c>
      <c r="G24" s="19"/>
      <c r="H24" s="19"/>
      <c r="I24" s="19"/>
      <c r="J24" s="35">
        <f t="shared" si="0"/>
        <v>71.792180484805741</v>
      </c>
      <c r="K24" s="34"/>
      <c r="L24" s="34"/>
      <c r="M24" s="34"/>
    </row>
    <row r="25" spans="1:13" x14ac:dyDescent="0.25">
      <c r="A25" s="6" t="s">
        <v>34</v>
      </c>
      <c r="B25" s="7" t="s">
        <v>35</v>
      </c>
      <c r="C25" s="25">
        <v>11264154.85</v>
      </c>
      <c r="D25" s="19"/>
      <c r="E25" s="19"/>
      <c r="F25" s="26">
        <v>8086782.3799999999</v>
      </c>
      <c r="G25" s="19"/>
      <c r="H25" s="19"/>
      <c r="I25" s="19"/>
      <c r="J25" s="35">
        <f t="shared" si="0"/>
        <v>71.792180484805741</v>
      </c>
      <c r="K25" s="34"/>
      <c r="L25" s="34"/>
      <c r="M25" s="34"/>
    </row>
    <row r="26" spans="1:13" x14ac:dyDescent="0.25">
      <c r="A26" s="8" t="s">
        <v>36</v>
      </c>
      <c r="B26" s="9" t="s">
        <v>37</v>
      </c>
      <c r="C26" s="27">
        <v>11264154.85</v>
      </c>
      <c r="D26" s="19"/>
      <c r="E26" s="19"/>
      <c r="F26" s="28">
        <v>8086782.3799999999</v>
      </c>
      <c r="G26" s="19"/>
      <c r="H26" s="19"/>
      <c r="I26" s="19"/>
      <c r="J26" s="36">
        <f t="shared" si="0"/>
        <v>71.792180484805741</v>
      </c>
      <c r="K26" s="34"/>
      <c r="L26" s="34"/>
      <c r="M26" s="34"/>
    </row>
    <row r="27" spans="1:13" ht="24" x14ac:dyDescent="0.25">
      <c r="A27" s="6" t="s">
        <v>38</v>
      </c>
      <c r="B27" s="7" t="s">
        <v>39</v>
      </c>
      <c r="C27" s="25">
        <v>26027653.23</v>
      </c>
      <c r="D27" s="19"/>
      <c r="E27" s="19"/>
      <c r="F27" s="26">
        <v>27066393.530000001</v>
      </c>
      <c r="G27" s="19"/>
      <c r="H27" s="19"/>
      <c r="I27" s="19"/>
      <c r="J27" s="35">
        <f t="shared" si="0"/>
        <v>103.99091032457251</v>
      </c>
      <c r="K27" s="34"/>
      <c r="L27" s="34"/>
      <c r="M27" s="34"/>
    </row>
    <row r="28" spans="1:13" ht="24" x14ac:dyDescent="0.25">
      <c r="A28" s="6" t="s">
        <v>40</v>
      </c>
      <c r="B28" s="7" t="s">
        <v>41</v>
      </c>
      <c r="C28" s="25">
        <v>8443285</v>
      </c>
      <c r="D28" s="19"/>
      <c r="E28" s="19"/>
      <c r="F28" s="26">
        <v>8316270.8700000001</v>
      </c>
      <c r="G28" s="19"/>
      <c r="H28" s="19"/>
      <c r="I28" s="19"/>
      <c r="J28" s="35">
        <f t="shared" si="0"/>
        <v>98.495678755365958</v>
      </c>
      <c r="K28" s="34"/>
      <c r="L28" s="34"/>
      <c r="M28" s="34"/>
    </row>
    <row r="29" spans="1:13" ht="24" x14ac:dyDescent="0.25">
      <c r="A29" s="8" t="s">
        <v>42</v>
      </c>
      <c r="B29" s="9" t="s">
        <v>43</v>
      </c>
      <c r="C29" s="27">
        <v>5251751</v>
      </c>
      <c r="D29" s="19"/>
      <c r="E29" s="19"/>
      <c r="F29" s="28">
        <v>5126085.3600000003</v>
      </c>
      <c r="G29" s="19"/>
      <c r="H29" s="19"/>
      <c r="I29" s="19"/>
      <c r="J29" s="36">
        <f t="shared" si="0"/>
        <v>97.607166828739594</v>
      </c>
      <c r="K29" s="34"/>
      <c r="L29" s="34"/>
      <c r="M29" s="34"/>
    </row>
    <row r="30" spans="1:13" ht="24" x14ac:dyDescent="0.25">
      <c r="A30" s="8" t="s">
        <v>44</v>
      </c>
      <c r="B30" s="9" t="s">
        <v>45</v>
      </c>
      <c r="C30" s="27">
        <v>1191534</v>
      </c>
      <c r="D30" s="19"/>
      <c r="E30" s="19"/>
      <c r="F30" s="28">
        <v>1190185.51</v>
      </c>
      <c r="G30" s="19"/>
      <c r="H30" s="19"/>
      <c r="I30" s="19"/>
      <c r="J30" s="36">
        <f t="shared" si="0"/>
        <v>99.88682740064489</v>
      </c>
      <c r="K30" s="34"/>
      <c r="L30" s="34"/>
      <c r="M30" s="34"/>
    </row>
    <row r="31" spans="1:13" ht="24" x14ac:dyDescent="0.25">
      <c r="A31" s="8" t="s">
        <v>46</v>
      </c>
      <c r="B31" s="9" t="s">
        <v>47</v>
      </c>
      <c r="C31" s="27">
        <v>2000000</v>
      </c>
      <c r="D31" s="19"/>
      <c r="E31" s="19"/>
      <c r="F31" s="28">
        <v>2000000</v>
      </c>
      <c r="G31" s="19"/>
      <c r="H31" s="19"/>
      <c r="I31" s="19"/>
      <c r="J31" s="36">
        <f t="shared" si="0"/>
        <v>100</v>
      </c>
      <c r="K31" s="34"/>
      <c r="L31" s="34"/>
      <c r="M31" s="34"/>
    </row>
    <row r="32" spans="1:13" x14ac:dyDescent="0.25">
      <c r="A32" s="6" t="s">
        <v>48</v>
      </c>
      <c r="B32" s="7" t="s">
        <v>49</v>
      </c>
      <c r="C32" s="25">
        <v>17584368.23</v>
      </c>
      <c r="D32" s="19"/>
      <c r="E32" s="19"/>
      <c r="F32" s="26">
        <v>18750122.66</v>
      </c>
      <c r="G32" s="19"/>
      <c r="H32" s="19"/>
      <c r="I32" s="19"/>
      <c r="J32" s="35">
        <f t="shared" si="0"/>
        <v>106.62949282426395</v>
      </c>
      <c r="K32" s="34"/>
      <c r="L32" s="34"/>
      <c r="M32" s="34"/>
    </row>
    <row r="33" spans="1:13" x14ac:dyDescent="0.25">
      <c r="A33" s="8" t="s">
        <v>50</v>
      </c>
      <c r="B33" s="9" t="s">
        <v>49</v>
      </c>
      <c r="C33" s="27">
        <v>17584368.23</v>
      </c>
      <c r="D33" s="19"/>
      <c r="E33" s="19"/>
      <c r="F33" s="28">
        <v>18750122.66</v>
      </c>
      <c r="G33" s="19"/>
      <c r="H33" s="19"/>
      <c r="I33" s="19"/>
      <c r="J33" s="36">
        <f t="shared" si="0"/>
        <v>106.62949282426395</v>
      </c>
      <c r="K33" s="34"/>
      <c r="L33" s="34"/>
      <c r="M33" s="34"/>
    </row>
    <row r="34" spans="1:13" x14ac:dyDescent="0.25">
      <c r="A34" s="6">
        <v>68</v>
      </c>
      <c r="B34" s="7" t="s">
        <v>62</v>
      </c>
      <c r="C34" s="25">
        <f>SUM(C35)</f>
        <v>0</v>
      </c>
      <c r="D34" s="19"/>
      <c r="E34" s="19">
        <v>0</v>
      </c>
      <c r="F34" s="26">
        <f>SUM(F35)</f>
        <v>192150.38</v>
      </c>
      <c r="G34" s="19"/>
      <c r="H34" s="19">
        <f>SUM(H35)</f>
        <v>192150.38</v>
      </c>
      <c r="I34" s="19"/>
      <c r="J34" s="46">
        <v>0</v>
      </c>
      <c r="K34" s="47"/>
      <c r="L34" s="47"/>
      <c r="M34" s="48"/>
    </row>
    <row r="35" spans="1:13" x14ac:dyDescent="0.25">
      <c r="A35" s="6">
        <v>683</v>
      </c>
      <c r="B35" s="7" t="s">
        <v>63</v>
      </c>
      <c r="C35" s="25">
        <f>SUM(C36)</f>
        <v>0</v>
      </c>
      <c r="D35" s="19"/>
      <c r="E35" s="19">
        <v>0</v>
      </c>
      <c r="F35" s="26">
        <f>SUM(F36)</f>
        <v>192150.38</v>
      </c>
      <c r="G35" s="19"/>
      <c r="H35" s="19">
        <f>SUM(F36)</f>
        <v>192150.38</v>
      </c>
      <c r="I35" s="19"/>
      <c r="J35" s="46">
        <v>0</v>
      </c>
      <c r="K35" s="47"/>
      <c r="L35" s="47"/>
      <c r="M35" s="48"/>
    </row>
    <row r="36" spans="1:13" x14ac:dyDescent="0.25">
      <c r="A36" s="8">
        <v>6831</v>
      </c>
      <c r="B36" s="9" t="s">
        <v>63</v>
      </c>
      <c r="C36" s="37">
        <v>0</v>
      </c>
      <c r="D36" s="38"/>
      <c r="E36" s="39"/>
      <c r="F36" s="40">
        <v>192150.38</v>
      </c>
      <c r="G36" s="41"/>
      <c r="H36" s="41"/>
      <c r="I36" s="42"/>
      <c r="J36" s="43">
        <v>0</v>
      </c>
      <c r="K36" s="44"/>
      <c r="L36" s="44"/>
      <c r="M36" s="45"/>
    </row>
    <row r="37" spans="1:13" x14ac:dyDescent="0.25">
      <c r="A37" s="4" t="s">
        <v>51</v>
      </c>
      <c r="B37" s="5" t="s">
        <v>52</v>
      </c>
      <c r="C37" s="18">
        <v>52290</v>
      </c>
      <c r="D37" s="19"/>
      <c r="E37" s="19"/>
      <c r="F37" s="20">
        <v>46305</v>
      </c>
      <c r="G37" s="19"/>
      <c r="H37" s="19"/>
      <c r="I37" s="19"/>
      <c r="J37" s="33">
        <f>SUM(F37/C37)*100</f>
        <v>88.554216867469876</v>
      </c>
      <c r="K37" s="33"/>
      <c r="L37" s="33"/>
      <c r="M37" s="33"/>
    </row>
    <row r="38" spans="1:13" x14ac:dyDescent="0.25">
      <c r="A38" s="6" t="s">
        <v>53</v>
      </c>
      <c r="B38" s="7" t="s">
        <v>54</v>
      </c>
      <c r="C38" s="25">
        <v>52290</v>
      </c>
      <c r="D38" s="19"/>
      <c r="E38" s="19"/>
      <c r="F38" s="26">
        <v>46305</v>
      </c>
      <c r="G38" s="19"/>
      <c r="H38" s="19"/>
      <c r="I38" s="19"/>
      <c r="J38" s="35">
        <f>SUM(F38/C38)*100</f>
        <v>88.554216867469876</v>
      </c>
      <c r="K38" s="34"/>
      <c r="L38" s="34"/>
      <c r="M38" s="34"/>
    </row>
    <row r="39" spans="1:13" ht="24" x14ac:dyDescent="0.25">
      <c r="A39" s="6" t="s">
        <v>55</v>
      </c>
      <c r="B39" s="7" t="s">
        <v>56</v>
      </c>
      <c r="C39" s="25">
        <v>52290</v>
      </c>
      <c r="D39" s="19"/>
      <c r="E39" s="19"/>
      <c r="F39" s="26">
        <v>46305</v>
      </c>
      <c r="G39" s="19"/>
      <c r="H39" s="19"/>
      <c r="I39" s="19"/>
      <c r="J39" s="35">
        <f>SUM(F39/C39)*100</f>
        <v>88.554216867469876</v>
      </c>
      <c r="K39" s="34"/>
      <c r="L39" s="34"/>
      <c r="M39" s="34"/>
    </row>
    <row r="40" spans="1:13" ht="24" x14ac:dyDescent="0.25">
      <c r="A40" s="8" t="s">
        <v>57</v>
      </c>
      <c r="B40" s="9" t="s">
        <v>58</v>
      </c>
      <c r="C40" s="27">
        <v>52290</v>
      </c>
      <c r="D40" s="19"/>
      <c r="E40" s="19"/>
      <c r="F40" s="28">
        <v>46305</v>
      </c>
      <c r="G40" s="19"/>
      <c r="H40" s="19"/>
      <c r="I40" s="19"/>
      <c r="J40" s="36">
        <f>SUM(F40/C40)*100</f>
        <v>88.554216867469876</v>
      </c>
      <c r="K40" s="34"/>
      <c r="L40" s="34"/>
      <c r="M40" s="34"/>
    </row>
    <row r="41" spans="1:13" ht="0" hidden="1" customHeight="1" x14ac:dyDescent="0.25"/>
  </sheetData>
  <mergeCells count="102">
    <mergeCell ref="C34:E34"/>
    <mergeCell ref="F34:I34"/>
    <mergeCell ref="J39:M39"/>
    <mergeCell ref="J40:M40"/>
    <mergeCell ref="J37:M37"/>
    <mergeCell ref="J38:M38"/>
    <mergeCell ref="C36:E36"/>
    <mergeCell ref="F36:I36"/>
    <mergeCell ref="J36:M36"/>
    <mergeCell ref="J35:M35"/>
    <mergeCell ref="J34:M34"/>
    <mergeCell ref="J32:M32"/>
    <mergeCell ref="J33:M33"/>
    <mergeCell ref="J27:M27"/>
    <mergeCell ref="J28:M28"/>
    <mergeCell ref="J29:M29"/>
    <mergeCell ref="J23:M23"/>
    <mergeCell ref="J24:M24"/>
    <mergeCell ref="J25:M25"/>
    <mergeCell ref="J26:M26"/>
    <mergeCell ref="J21:M21"/>
    <mergeCell ref="J22:M22"/>
    <mergeCell ref="J13:M13"/>
    <mergeCell ref="J14:M14"/>
    <mergeCell ref="J15:M15"/>
    <mergeCell ref="J16:M16"/>
    <mergeCell ref="J17:M17"/>
    <mergeCell ref="J30:M30"/>
    <mergeCell ref="J31:M31"/>
    <mergeCell ref="J11:M11"/>
    <mergeCell ref="J12:M12"/>
    <mergeCell ref="C40:E40"/>
    <mergeCell ref="F40:I40"/>
    <mergeCell ref="C37:E37"/>
    <mergeCell ref="F37:I37"/>
    <mergeCell ref="C38:E38"/>
    <mergeCell ref="F38:I38"/>
    <mergeCell ref="C39:E39"/>
    <mergeCell ref="F39:I39"/>
    <mergeCell ref="C35:E35"/>
    <mergeCell ref="F35:I35"/>
    <mergeCell ref="C32:E32"/>
    <mergeCell ref="F32:I32"/>
    <mergeCell ref="C33:E33"/>
    <mergeCell ref="F33:I33"/>
    <mergeCell ref="C29:E29"/>
    <mergeCell ref="F29:I29"/>
    <mergeCell ref="C30:E30"/>
    <mergeCell ref="F30:I30"/>
    <mergeCell ref="C31:E31"/>
    <mergeCell ref="J18:M18"/>
    <mergeCell ref="J19:M19"/>
    <mergeCell ref="J20:M20"/>
    <mergeCell ref="F31:I31"/>
    <mergeCell ref="C27:E27"/>
    <mergeCell ref="F27:I27"/>
    <mergeCell ref="C28:E28"/>
    <mergeCell ref="F28:I28"/>
    <mergeCell ref="C26:E26"/>
    <mergeCell ref="F26:I26"/>
    <mergeCell ref="C23:E23"/>
    <mergeCell ref="F23:I23"/>
    <mergeCell ref="C24:E24"/>
    <mergeCell ref="F24:I24"/>
    <mergeCell ref="C25:E25"/>
    <mergeCell ref="F25:I25"/>
    <mergeCell ref="C20:E20"/>
    <mergeCell ref="F20:I20"/>
    <mergeCell ref="C21:E21"/>
    <mergeCell ref="F21:I21"/>
    <mergeCell ref="C22:E22"/>
    <mergeCell ref="F22:I22"/>
    <mergeCell ref="C17:E17"/>
    <mergeCell ref="F17:I17"/>
    <mergeCell ref="C18:E18"/>
    <mergeCell ref="F18:I18"/>
    <mergeCell ref="C19:E19"/>
    <mergeCell ref="F19:I19"/>
    <mergeCell ref="C14:E14"/>
    <mergeCell ref="F14:I14"/>
    <mergeCell ref="C15:E15"/>
    <mergeCell ref="F15:I15"/>
    <mergeCell ref="C16:E16"/>
    <mergeCell ref="F16:I16"/>
    <mergeCell ref="C11:E11"/>
    <mergeCell ref="F11:I11"/>
    <mergeCell ref="C12:E12"/>
    <mergeCell ref="F12:I12"/>
    <mergeCell ref="C13:E13"/>
    <mergeCell ref="F13:I13"/>
    <mergeCell ref="C8:E8"/>
    <mergeCell ref="F8:I8"/>
    <mergeCell ref="C9:E9"/>
    <mergeCell ref="F9:I9"/>
    <mergeCell ref="C10:E10"/>
    <mergeCell ref="F10:I10"/>
    <mergeCell ref="A2:K2"/>
    <mergeCell ref="A4:M4"/>
    <mergeCell ref="A6:M6"/>
    <mergeCell ref="J8:M8"/>
    <mergeCell ref="J9:M9"/>
    <mergeCell ref="J10:M10"/>
  </mergeCells>
  <pageMargins left="0.39370078740157499" right="0.196850393700787" top="0.39370078740157499" bottom="0.63976377952755903" header="0.39370078740157499" footer="0.39370078740157499"/>
  <pageSetup paperSize="9" orientation="portrait" horizontalDpi="300" verticalDpi="300" r:id="rId1"/>
  <headerFooter alignWithMargins="0">
    <oddFooter>&amp;L&amp;"Arial,Regular"&amp;8 LC147RP-IR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Sočan</cp:lastModifiedBy>
  <dcterms:modified xsi:type="dcterms:W3CDTF">2023-03-15T13:26:48Z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